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14210"/>
</workbook>
</file>

<file path=xl/calcChain.xml><?xml version="1.0" encoding="utf-8"?>
<calcChain xmlns="http://schemas.openxmlformats.org/spreadsheetml/2006/main">
  <c r="F57" i="1"/>
  <c r="F58"/>
  <c r="F136"/>
  <c r="N53"/>
  <c r="G48"/>
  <c r="G136"/>
  <c r="G10"/>
  <c r="G11"/>
  <c r="G12"/>
  <c r="G13"/>
  <c r="G14"/>
  <c r="G15"/>
  <c r="G16"/>
  <c r="G17"/>
  <c r="G18"/>
  <c r="G19"/>
  <c r="G20"/>
  <c r="G37"/>
  <c r="I49"/>
  <c r="F48"/>
  <c r="G42"/>
</calcChain>
</file>

<file path=xl/sharedStrings.xml><?xml version="1.0" encoding="utf-8"?>
<sst xmlns="http://schemas.openxmlformats.org/spreadsheetml/2006/main" count="150" uniqueCount="148">
  <si>
    <t>ДОХОД</t>
  </si>
  <si>
    <t>п/п</t>
  </si>
  <si>
    <t>Наименование услуг</t>
  </si>
  <si>
    <t>Итого платные услуги</t>
  </si>
  <si>
    <t>Услуги охраны</t>
  </si>
  <si>
    <t>Спонсорская помощь</t>
  </si>
  <si>
    <t>Возмещение коммунальных услуг</t>
  </si>
  <si>
    <t>Доходы от сдачи в аренду</t>
  </si>
  <si>
    <t>ВСЕГО</t>
  </si>
  <si>
    <t>РАСХОД</t>
  </si>
  <si>
    <t>КОСГУ</t>
  </si>
  <si>
    <t>Доп.ЭК</t>
  </si>
  <si>
    <t>Наименование показателя</t>
  </si>
  <si>
    <t>Сумма(руб)</t>
  </si>
  <si>
    <t>Заработная плата</t>
  </si>
  <si>
    <t>Заработная плата педагогического персонала</t>
  </si>
  <si>
    <t>Заработная плата вспомогательного персонала (руководителей, учебно-вспомогательного персонала, обслуживающего персонала)</t>
  </si>
  <si>
    <t>Прочие выплаты</t>
  </si>
  <si>
    <t>Начисления на оплату труда</t>
  </si>
  <si>
    <t>Начисление на зарплату педагогического персонала               30,2%</t>
  </si>
  <si>
    <t>Начисления на заработную плату вспомогательного персонала (руководителей, учебно-вспомогательного персонала, обслуживающего персонала)   30,2%</t>
  </si>
  <si>
    <t>Услуги связи</t>
  </si>
  <si>
    <t>Услуги телефонной связи (абонентская и повременная плата (ежемесячный платеж) за местные, междугородные, международные переговоры)</t>
  </si>
  <si>
    <t>Плата за предоставление доступа (разовый платеж) к телефонной линии связи и Интернет</t>
  </si>
  <si>
    <t>Услуги сотовой связи</t>
  </si>
  <si>
    <t>Плата за услуги сети Интернет</t>
  </si>
  <si>
    <t>Прочие услуги связи</t>
  </si>
  <si>
    <t>Транспортные услуги</t>
  </si>
  <si>
    <t>Коммунальные услуги</t>
  </si>
  <si>
    <t>Электроснабжение</t>
  </si>
  <si>
    <t>Теплоснабжение</t>
  </si>
  <si>
    <t>Водоснабжение</t>
  </si>
  <si>
    <t>Работы, услуги по содержанию имущества</t>
  </si>
  <si>
    <t>225001</t>
  </si>
  <si>
    <t xml:space="preserve">Обслуживание охранной и пожарной сигнализации </t>
  </si>
  <si>
    <t>225002</t>
  </si>
  <si>
    <t>Содержание в чистоте помещений, зданий, дворов, иного недвижимого имущества</t>
  </si>
  <si>
    <t>225003</t>
  </si>
  <si>
    <t>Проведение работ по ремонту и восстановлению эффективности функционирования коммунальных инженерных систем и коммуникаций, осуществляемые сверх регламентированного условиями поставки коммунальных услуг перечня работ (технологических нужд)</t>
  </si>
  <si>
    <t>225004</t>
  </si>
  <si>
    <t>Обеспечение функционирования и поддержка (восстановление) работоспособности объектов нефинансовых активов</t>
  </si>
  <si>
    <t>Текущий ремонт зданий</t>
  </si>
  <si>
    <t>225009</t>
  </si>
  <si>
    <t>Обеспечение функционирования и поддержка работоспособности прикладного и системного программного обеспечения</t>
  </si>
  <si>
    <t>225010</t>
  </si>
  <si>
    <t>Техническое обслуживание аппаратного обеспечения (оргтехника, медицинское оборудование, компьютерная техника и т.д.), включающее контроль технического состояния</t>
  </si>
  <si>
    <t>Техническое обслуживание транспортных средств</t>
  </si>
  <si>
    <t>Ремонт транспортных средств</t>
  </si>
  <si>
    <t>Технический осмотр транспортных средств</t>
  </si>
  <si>
    <t>Содержание транспортных средств (мойка и т.д.)</t>
  </si>
  <si>
    <t>Расходы на техническое обслуживание и ремонт оборудования (торговое, кухонное, офисное, лифты и т.п.)</t>
  </si>
  <si>
    <t>Содержание в чистоте имущества, кроме недвижимого</t>
  </si>
  <si>
    <t>техническое ообслуживание приборов учета</t>
  </si>
  <si>
    <t>Противопожарные мероприятия (огнезащитная обработка чердачных перекрытий, замеры сопротивления изоляции, зарядка огнетушителей, опрессовка проводов)</t>
  </si>
  <si>
    <t>Содержание и ремонт объектов озеленения</t>
  </si>
  <si>
    <t>Прочие работы, услуги по содержанию имущества</t>
  </si>
  <si>
    <t>Прочие работы, услуги</t>
  </si>
  <si>
    <t xml:space="preserve">Подписка </t>
  </si>
  <si>
    <t>Зарплата внештатных сотрудников</t>
  </si>
  <si>
    <t xml:space="preserve">Организация питания </t>
  </si>
  <si>
    <t>Услуги вневедомтсвенной (в том числе пожарной) охраны</t>
  </si>
  <si>
    <t>Установка и монтаж локальных вычислительных сетей, систем охранной и пожарной сигнализации, видеонаблюдения, контроля доступа</t>
  </si>
  <si>
    <t>За участие в семинарах, совещаниях, конференциях, курсах повышения квалификации, проф.обучение, за образовательные услуги, организация и проведение совещаний, конкурсов, олимпиад, выставок, мероприятий, конференций, соревнований, экскурсий</t>
  </si>
  <si>
    <t>Приобретение неисключительных (пользовательский) прав на программное обеспечение (отраслевых, бухгалтерских прогамм)</t>
  </si>
  <si>
    <t>Приобретение и обновление справочно-информационных баз данных (Гарант, Консультант и др.)</t>
  </si>
  <si>
    <t>Обучение сотрудников в области информационно-коммуникационных технологий</t>
  </si>
  <si>
    <t>226016</t>
  </si>
  <si>
    <t>Монтажные и пуско-наладочные работы поставляемых технических средств в области информационно-коммуникационных технологий</t>
  </si>
  <si>
    <t>226021</t>
  </si>
  <si>
    <t xml:space="preserve">Услуги по страхованию </t>
  </si>
  <si>
    <t>Типографские работы, услуги</t>
  </si>
  <si>
    <t>Размещение объявлений, рекламы в средствах массовой информации, расходы на теле- радиопрограммы, на видеоролики</t>
  </si>
  <si>
    <t>Услуги адвокатов, нотариусов, переводчиков, экспертов, инкассаторов</t>
  </si>
  <si>
    <t>Проведение инвентаризации, паспортизации основных средств</t>
  </si>
  <si>
    <t>Оплата медицинских осмотров</t>
  </si>
  <si>
    <t>Услуги по страхованию транспортных средств (ОСАГО,КАСКО)</t>
  </si>
  <si>
    <t>Услуги охраны с помощью кнопки тревожной сигнализации (КТС)</t>
  </si>
  <si>
    <t>Прочие расходы</t>
  </si>
  <si>
    <t>Штрафы, пени и другие экономические санкции</t>
  </si>
  <si>
    <t>Прочие налоги, в т.ч. госпошлины</t>
  </si>
  <si>
    <t>Возмещение морального вреда по решению судебных органов и оплата судебных издержек</t>
  </si>
  <si>
    <t>Приобретение (изготовление) подарочной и сувенирной продукции (позравительные открытки, адреса, почетные грамоты, дипломы, благодарственные письма, цветы, сувенирная продукция, медали, кубки, призы, подарки)</t>
  </si>
  <si>
    <t>Увеличение стоимости основных средств</t>
  </si>
  <si>
    <t>310001</t>
  </si>
  <si>
    <t>Приобретение огнетушителей</t>
  </si>
  <si>
    <t>310004</t>
  </si>
  <si>
    <t>Приобретение автоматизированных рабочих мест, транспортно-коммуникационного оборудования, серверного, периферийного и т.п. оборудования</t>
  </si>
  <si>
    <t>310006</t>
  </si>
  <si>
    <t>Приобретение медицинского инструментария</t>
  </si>
  <si>
    <t>Приобретение основных средств (оборудования, мебели, транспортных средств, техники, инструментов, хозинвентаря, книги и т. д.)</t>
  </si>
  <si>
    <t>Прочие расходы по увеличению стоимости основных средств</t>
  </si>
  <si>
    <t>Увеличение стоимости материальных запасов</t>
  </si>
  <si>
    <t>Закупка мягкого инвентаря, одежды, обмундирования</t>
  </si>
  <si>
    <t>Закупка запчастей к  оборудованию</t>
  </si>
  <si>
    <t>Закупка материалов, используемых в процессе обучения</t>
  </si>
  <si>
    <t>Закупка запчастей к транспортным средствам</t>
  </si>
  <si>
    <t>Приобретение автошин</t>
  </si>
  <si>
    <t>Моторные масла и спец.смазки</t>
  </si>
  <si>
    <t>340017</t>
  </si>
  <si>
    <t>Прочие расходы по увеличению стоимости материальных запасов</t>
  </si>
  <si>
    <t>ВСЕГО:</t>
  </si>
  <si>
    <t>Возмещение работникам (сотрудникам) расходов по найму жилых помещений при служебных командировках</t>
  </si>
  <si>
    <t>Возмещение работникам (сотрудникам) расходов по проезду при служебных командировках</t>
  </si>
  <si>
    <t>Суточные работникам (сотрудникам) при служебных командировках</t>
  </si>
  <si>
    <t>Оплата услуг по проживанию в жилых помещениях (найм жилого помещения) при служебных командировках по договорам гражданско-правового характера (для внештатных сотрудников)</t>
  </si>
  <si>
    <t>Оплата за проживание в жилых помещениях (найм жилого помещения) при служебных командировках работников (сотрудников)</t>
  </si>
  <si>
    <t>Продукты питания (за исключением молока и молочных продуктов)</t>
  </si>
  <si>
    <t xml:space="preserve">Закупка медикаментов, перевязочных средств                  </t>
  </si>
  <si>
    <t>Приобретение канцелярских, хозяйственных товаров, расходных материалов</t>
  </si>
  <si>
    <t>Закупка молока и молочных продуктов</t>
  </si>
  <si>
    <t>платные кружки</t>
  </si>
  <si>
    <t>услуги охраны, спонсорская помощь, доходы от сдачи в аренду</t>
  </si>
  <si>
    <t>ДКР 521</t>
  </si>
  <si>
    <t>ДКР 523</t>
  </si>
  <si>
    <t>средство чистящее "Пемолюкс" - 30х60 руб.=1800 руб.</t>
  </si>
  <si>
    <t>штрафы,пени 10000 руб</t>
  </si>
  <si>
    <t>транспортные услуги по перевозке школьников</t>
  </si>
  <si>
    <t>прочие транспортные услуги</t>
  </si>
  <si>
    <t>заправка картриджей для автономных учреждений</t>
  </si>
  <si>
    <t>заправка картриджей для буджетных учреждений</t>
  </si>
  <si>
    <t>кол-во    детей</t>
  </si>
  <si>
    <t>стоимость услуг(руб)</t>
  </si>
  <si>
    <t>кол-во месяцев</t>
  </si>
  <si>
    <t>итого в год(руб)</t>
  </si>
  <si>
    <t>Расшифровка  сметы доходов и расходов по МАДОУ " Детский сад № 404"</t>
  </si>
  <si>
    <t>от организации платных образовательных и иных  услуг на 2018 год</t>
  </si>
  <si>
    <t>Топ- хлоп малыши</t>
  </si>
  <si>
    <t>Ритмическая мозаика</t>
  </si>
  <si>
    <t>ОРИГАМИ</t>
  </si>
  <si>
    <t>От звука к букве</t>
  </si>
  <si>
    <t>Заниматика</t>
  </si>
  <si>
    <t>Шах и Мат</t>
  </si>
  <si>
    <t>Весёлый английский</t>
  </si>
  <si>
    <t>Сказкотерапия</t>
  </si>
  <si>
    <t>АБВГДейка</t>
  </si>
  <si>
    <t>Аквафитнес</t>
  </si>
  <si>
    <t>Дежурная группа</t>
  </si>
  <si>
    <t xml:space="preserve">Расшифровка  ДОУ № 404 </t>
  </si>
  <si>
    <t>заправка картриджей - 8*10х250=20000 руб.</t>
  </si>
  <si>
    <t>ЧОП;  12 мес.х 30000=360000</t>
  </si>
  <si>
    <t>приобретение книг для  УМК -200*100=20000,00</t>
  </si>
  <si>
    <t>заказ файлов -кармашек  - распечатка  100*100=10000,00</t>
  </si>
  <si>
    <t>приобретение детских шкафчиков 25*5000=125000</t>
  </si>
  <si>
    <t>приобретение детских стульев 150*900=135000,00</t>
  </si>
  <si>
    <t>приобретение ноотбука 2*25=50000,00</t>
  </si>
  <si>
    <t>приобретение стоек для колонок муз.зал-2*10 000=20000</t>
  </si>
  <si>
    <t>приобретение комплекта детского белья- 40*400=16000</t>
  </si>
  <si>
    <t>дез.средство  Астера 2*900,5=1801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</si>
</sst>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1"/>
      <color indexed="10"/>
      <name val="Calibri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0"/>
      <name val="Arial Cyr"/>
      <charset val="204"/>
    </font>
    <font>
      <b/>
      <sz val="12"/>
      <name val="Arial Cyr"/>
      <charset val="204"/>
    </font>
    <font>
      <sz val="11"/>
      <name val="Calibri"/>
      <family val="2"/>
      <charset val="204"/>
    </font>
    <font>
      <sz val="10"/>
      <name val="Arial Cyr"/>
      <charset val="204"/>
    </font>
    <font>
      <b/>
      <sz val="12"/>
      <color indexed="10"/>
      <name val="Arial Cyr"/>
      <charset val="204"/>
    </font>
    <font>
      <sz val="11"/>
      <color indexed="17"/>
      <name val="Calibri"/>
      <family val="2"/>
      <charset val="204"/>
    </font>
    <font>
      <sz val="16"/>
      <color indexed="8"/>
      <name val="Calibri"/>
      <family val="2"/>
      <charset val="204"/>
    </font>
    <font>
      <b/>
      <sz val="10"/>
      <color indexed="10"/>
      <name val="Arial Cyr"/>
      <charset val="204"/>
    </font>
    <font>
      <b/>
      <sz val="11"/>
      <color indexed="8"/>
      <name val="Calibri"/>
      <family val="2"/>
      <charset val="204"/>
    </font>
    <font>
      <b/>
      <sz val="11"/>
      <name val="Calibri"/>
      <family val="2"/>
      <charset val="204"/>
    </font>
    <font>
      <sz val="11"/>
      <color rgb="FF0061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1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C6EFCE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9" fillId="2" borderId="0" applyNumberFormat="0" applyBorder="0" applyAlignment="0" applyProtection="0"/>
    <xf numFmtId="0" fontId="7" fillId="0" borderId="0"/>
    <xf numFmtId="0" fontId="14" fillId="5" borderId="0" applyNumberFormat="0" applyBorder="0" applyAlignment="0" applyProtection="0"/>
  </cellStyleXfs>
  <cellXfs count="104">
    <xf numFmtId="0" fontId="0" fillId="0" borderId="0" xfId="0"/>
    <xf numFmtId="0" fontId="2" fillId="0" borderId="1" xfId="0" applyFont="1" applyFill="1" applyBorder="1" applyAlignment="1">
      <alignment horizontal="center"/>
    </xf>
    <xf numFmtId="0" fontId="2" fillId="0" borderId="0" xfId="0" applyFont="1" applyFill="1"/>
    <xf numFmtId="0" fontId="2" fillId="0" borderId="0" xfId="0" applyFont="1" applyFill="1" applyBorder="1" applyAlignment="1"/>
    <xf numFmtId="0" fontId="5" fillId="0" borderId="0" xfId="0" applyFont="1" applyFill="1" applyBorder="1" applyAlignment="1"/>
    <xf numFmtId="0" fontId="6" fillId="0" borderId="0" xfId="0" applyFont="1" applyFill="1"/>
    <xf numFmtId="0" fontId="5" fillId="0" borderId="0" xfId="0" applyFont="1" applyFill="1" applyBorder="1" applyAlignment="1">
      <alignment horizontal="left"/>
    </xf>
    <xf numFmtId="0" fontId="6" fillId="0" borderId="0" xfId="3" applyFont="1" applyFill="1"/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/>
    <xf numFmtId="4" fontId="6" fillId="0" borderId="0" xfId="0" applyNumberFormat="1" applyFont="1" applyFill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6" fillId="0" borderId="3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/>
    <xf numFmtId="0" fontId="2" fillId="0" borderId="4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8" fillId="0" borderId="0" xfId="0" applyFont="1" applyFill="1" applyBorder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0" xfId="0" applyFont="1"/>
    <xf numFmtId="0" fontId="1" fillId="0" borderId="0" xfId="0" applyFont="1" applyFill="1" applyBorder="1"/>
    <xf numFmtId="0" fontId="1" fillId="0" borderId="0" xfId="0" applyFont="1" applyFill="1" applyBorder="1" applyAlignment="1">
      <alignment wrapText="1"/>
    </xf>
    <xf numFmtId="0" fontId="11" fillId="0" borderId="0" xfId="0" applyFont="1" applyFill="1"/>
    <xf numFmtId="0" fontId="0" fillId="0" borderId="1" xfId="0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4" fontId="12" fillId="0" borderId="1" xfId="0" applyNumberFormat="1" applyFont="1" applyBorder="1"/>
    <xf numFmtId="4" fontId="13" fillId="0" borderId="1" xfId="0" applyNumberFormat="1" applyFont="1" applyBorder="1"/>
    <xf numFmtId="0" fontId="2" fillId="3" borderId="5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/>
    </xf>
    <xf numFmtId="4" fontId="3" fillId="3" borderId="1" xfId="0" applyNumberFormat="1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6" fillId="4" borderId="7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0" fillId="4" borderId="1" xfId="0" applyFill="1" applyBorder="1"/>
    <xf numFmtId="2" fontId="6" fillId="4" borderId="1" xfId="0" applyNumberFormat="1" applyFont="1" applyFill="1" applyBorder="1" applyAlignment="1">
      <alignment horizontal="center"/>
    </xf>
    <xf numFmtId="0" fontId="10" fillId="4" borderId="1" xfId="0" applyFont="1" applyFill="1" applyBorder="1"/>
    <xf numFmtId="4" fontId="3" fillId="4" borderId="1" xfId="0" applyNumberFormat="1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Fill="1"/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/>
    <xf numFmtId="0" fontId="0" fillId="0" borderId="0" xfId="0" applyFont="1" applyFill="1" applyBorder="1" applyAlignment="1">
      <alignment wrapText="1"/>
    </xf>
    <xf numFmtId="0" fontId="0" fillId="0" borderId="0" xfId="0" applyFill="1" applyBorder="1"/>
    <xf numFmtId="2" fontId="0" fillId="0" borderId="1" xfId="0" applyNumberFormat="1" applyFill="1" applyBorder="1" applyAlignment="1">
      <alignment horizontal="center"/>
    </xf>
    <xf numFmtId="2" fontId="6" fillId="0" borderId="1" xfId="0" applyNumberFormat="1" applyFont="1" applyFill="1" applyBorder="1"/>
    <xf numFmtId="2" fontId="0" fillId="0" borderId="0" xfId="0" applyNumberFormat="1"/>
    <xf numFmtId="0" fontId="0" fillId="0" borderId="0" xfId="0" applyFill="1"/>
    <xf numFmtId="4" fontId="0" fillId="0" borderId="0" xfId="0" applyNumberFormat="1" applyFill="1"/>
    <xf numFmtId="0" fontId="0" fillId="0" borderId="0" xfId="0" applyFill="1" applyBorder="1" applyAlignment="1"/>
    <xf numFmtId="0" fontId="6" fillId="0" borderId="4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2" fillId="0" borderId="0" xfId="0" applyFont="1" applyFill="1" applyAlignment="1">
      <alignment horizont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wrapText="1"/>
    </xf>
    <xf numFmtId="0" fontId="6" fillId="0" borderId="7" xfId="0" applyFont="1" applyFill="1" applyBorder="1" applyAlignment="1">
      <alignment horizontal="center" wrapText="1"/>
    </xf>
    <xf numFmtId="0" fontId="0" fillId="0" borderId="4" xfId="0" applyFill="1" applyBorder="1" applyAlignment="1">
      <alignment horizontal="left"/>
    </xf>
    <xf numFmtId="0" fontId="0" fillId="0" borderId="2" xfId="0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wrapText="1"/>
    </xf>
    <xf numFmtId="0" fontId="6" fillId="0" borderId="2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</cellXfs>
  <cellStyles count="4">
    <cellStyle name="Excel_BuiltIn_Хороший" xfId="1"/>
    <cellStyle name="Обычный" xfId="0" builtinId="0"/>
    <cellStyle name="Обычный 2" xfId="2"/>
    <cellStyle name="Хороший" xfId="3" builtin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67"/>
  <sheetViews>
    <sheetView tabSelected="1" topLeftCell="A124" zoomScaleNormal="100" workbookViewId="0">
      <selection activeCell="A43" sqref="A43:IV43"/>
    </sheetView>
  </sheetViews>
  <sheetFormatPr defaultRowHeight="15"/>
  <cols>
    <col min="3" max="3" width="40.28515625" customWidth="1"/>
    <col min="4" max="4" width="13.7109375" customWidth="1"/>
    <col min="5" max="5" width="11.5703125" customWidth="1"/>
    <col min="6" max="6" width="13.42578125" customWidth="1"/>
    <col min="7" max="7" width="13" customWidth="1"/>
    <col min="10" max="10" width="10.7109375" bestFit="1" customWidth="1"/>
    <col min="14" max="14" width="10.5703125" bestFit="1" customWidth="1"/>
  </cols>
  <sheetData>
    <row r="1" spans="1:13">
      <c r="C1" s="87" t="s">
        <v>124</v>
      </c>
      <c r="D1" s="87"/>
      <c r="E1" s="87"/>
      <c r="F1" s="87"/>
    </row>
    <row r="2" spans="1:13">
      <c r="C2" s="87" t="s">
        <v>125</v>
      </c>
      <c r="D2" s="87"/>
      <c r="E2" s="87"/>
      <c r="F2" s="87"/>
    </row>
    <row r="3" spans="1:13">
      <c r="C3" s="21"/>
      <c r="D3" s="21"/>
      <c r="E3" s="21"/>
      <c r="F3" s="21"/>
    </row>
    <row r="4" spans="1:13">
      <c r="A4" s="3" t="s">
        <v>0</v>
      </c>
      <c r="B4" s="3"/>
      <c r="C4" s="3"/>
    </row>
    <row r="5" spans="1:13">
      <c r="A5" s="3"/>
      <c r="B5" s="3"/>
      <c r="C5" s="3"/>
    </row>
    <row r="6" spans="1:13">
      <c r="A6" s="3"/>
      <c r="B6" s="3"/>
      <c r="C6" s="3"/>
      <c r="F6" s="35"/>
      <c r="G6" s="36"/>
    </row>
    <row r="7" spans="1:13" ht="15.75">
      <c r="A7" s="6"/>
      <c r="B7" s="20"/>
      <c r="C7" s="20"/>
      <c r="F7" s="35"/>
      <c r="G7" s="36"/>
      <c r="L7" s="7"/>
      <c r="M7" s="7"/>
    </row>
    <row r="8" spans="1:13">
      <c r="A8" s="97" t="s">
        <v>1</v>
      </c>
      <c r="B8" s="88" t="s">
        <v>2</v>
      </c>
      <c r="C8" s="89"/>
      <c r="D8" s="102" t="s">
        <v>120</v>
      </c>
      <c r="E8" s="92" t="s">
        <v>121</v>
      </c>
      <c r="F8" s="92" t="s">
        <v>122</v>
      </c>
      <c r="G8" s="92" t="s">
        <v>123</v>
      </c>
    </row>
    <row r="9" spans="1:13">
      <c r="A9" s="98"/>
      <c r="B9" s="90"/>
      <c r="C9" s="91"/>
      <c r="D9" s="103"/>
      <c r="E9" s="93"/>
      <c r="F9" s="93"/>
      <c r="G9" s="93"/>
    </row>
    <row r="10" spans="1:13">
      <c r="A10" s="8">
        <v>1</v>
      </c>
      <c r="B10" s="94" t="s">
        <v>126</v>
      </c>
      <c r="C10" s="95"/>
      <c r="D10" s="8">
        <v>28</v>
      </c>
      <c r="E10" s="62">
        <v>550</v>
      </c>
      <c r="F10" s="30">
        <v>8</v>
      </c>
      <c r="G10" s="8">
        <f>D10*E10*F10</f>
        <v>123200</v>
      </c>
    </row>
    <row r="11" spans="1:13">
      <c r="A11" s="8">
        <v>2</v>
      </c>
      <c r="B11" s="94" t="s">
        <v>127</v>
      </c>
      <c r="C11" s="95"/>
      <c r="D11" s="8">
        <v>55</v>
      </c>
      <c r="E11" s="62">
        <v>550</v>
      </c>
      <c r="F11" s="30">
        <v>8</v>
      </c>
      <c r="G11" s="8">
        <f t="shared" ref="G11:G20" si="0">D11*E11*F11</f>
        <v>242000</v>
      </c>
    </row>
    <row r="12" spans="1:13">
      <c r="A12" s="8">
        <v>3</v>
      </c>
      <c r="B12" s="94" t="s">
        <v>128</v>
      </c>
      <c r="C12" s="95"/>
      <c r="D12" s="8">
        <v>16</v>
      </c>
      <c r="E12" s="62">
        <v>550</v>
      </c>
      <c r="F12" s="30">
        <v>8</v>
      </c>
      <c r="G12" s="8">
        <f t="shared" si="0"/>
        <v>70400</v>
      </c>
    </row>
    <row r="13" spans="1:13">
      <c r="A13" s="8">
        <v>4</v>
      </c>
      <c r="B13" s="94" t="s">
        <v>129</v>
      </c>
      <c r="C13" s="95"/>
      <c r="D13" s="8">
        <v>20</v>
      </c>
      <c r="E13" s="62">
        <v>550</v>
      </c>
      <c r="F13" s="30">
        <v>8</v>
      </c>
      <c r="G13" s="8">
        <f t="shared" si="0"/>
        <v>88000</v>
      </c>
    </row>
    <row r="14" spans="1:13">
      <c r="A14" s="8">
        <v>5</v>
      </c>
      <c r="B14" s="94" t="s">
        <v>130</v>
      </c>
      <c r="C14" s="95"/>
      <c r="D14" s="8">
        <v>30</v>
      </c>
      <c r="E14" s="62">
        <v>550</v>
      </c>
      <c r="F14" s="30">
        <v>8</v>
      </c>
      <c r="G14" s="8">
        <f t="shared" si="0"/>
        <v>132000</v>
      </c>
    </row>
    <row r="15" spans="1:13">
      <c r="A15" s="8">
        <v>6</v>
      </c>
      <c r="B15" s="94" t="s">
        <v>131</v>
      </c>
      <c r="C15" s="95"/>
      <c r="D15" s="8">
        <v>38</v>
      </c>
      <c r="E15" s="62">
        <v>550</v>
      </c>
      <c r="F15" s="30">
        <v>8</v>
      </c>
      <c r="G15" s="8">
        <f t="shared" si="0"/>
        <v>167200</v>
      </c>
    </row>
    <row r="16" spans="1:13">
      <c r="A16" s="8">
        <v>7</v>
      </c>
      <c r="B16" s="94" t="s">
        <v>132</v>
      </c>
      <c r="C16" s="95"/>
      <c r="D16" s="8">
        <v>46</v>
      </c>
      <c r="E16" s="62">
        <v>550</v>
      </c>
      <c r="F16" s="30">
        <v>8</v>
      </c>
      <c r="G16" s="8">
        <f t="shared" si="0"/>
        <v>202400</v>
      </c>
    </row>
    <row r="17" spans="1:7">
      <c r="A17" s="8">
        <v>8</v>
      </c>
      <c r="B17" s="94" t="s">
        <v>133</v>
      </c>
      <c r="C17" s="95"/>
      <c r="D17" s="8">
        <v>42</v>
      </c>
      <c r="E17" s="62">
        <v>550</v>
      </c>
      <c r="F17" s="30">
        <v>8</v>
      </c>
      <c r="G17" s="8">
        <f t="shared" si="0"/>
        <v>184800</v>
      </c>
    </row>
    <row r="18" spans="1:7">
      <c r="A18" s="8">
        <v>9</v>
      </c>
      <c r="B18" s="94" t="s">
        <v>134</v>
      </c>
      <c r="C18" s="95"/>
      <c r="D18" s="8">
        <v>25</v>
      </c>
      <c r="E18" s="62">
        <v>550</v>
      </c>
      <c r="F18" s="30">
        <v>8</v>
      </c>
      <c r="G18" s="8">
        <f t="shared" si="0"/>
        <v>110000</v>
      </c>
    </row>
    <row r="19" spans="1:7">
      <c r="A19" s="8">
        <v>10</v>
      </c>
      <c r="B19" s="94" t="s">
        <v>135</v>
      </c>
      <c r="C19" s="95"/>
      <c r="D19" s="8">
        <v>35</v>
      </c>
      <c r="E19" s="62">
        <v>700</v>
      </c>
      <c r="F19" s="30">
        <v>8</v>
      </c>
      <c r="G19" s="8">
        <f t="shared" si="0"/>
        <v>196000</v>
      </c>
    </row>
    <row r="20" spans="1:7" ht="15.75" thickBot="1">
      <c r="A20" s="8">
        <v>11</v>
      </c>
      <c r="B20" s="94" t="s">
        <v>136</v>
      </c>
      <c r="C20" s="95"/>
      <c r="D20" s="8">
        <v>34</v>
      </c>
      <c r="E20" s="62">
        <v>300</v>
      </c>
      <c r="F20" s="30">
        <v>12</v>
      </c>
      <c r="G20" s="8">
        <f t="shared" si="0"/>
        <v>122400</v>
      </c>
    </row>
    <row r="21" spans="1:7" ht="15.75" hidden="1" thickBot="1">
      <c r="A21" s="40">
        <v>30</v>
      </c>
      <c r="B21" s="82"/>
      <c r="C21" s="83"/>
      <c r="D21" s="40"/>
      <c r="E21" s="40"/>
      <c r="F21" s="40"/>
      <c r="G21" s="40">
        <v>0</v>
      </c>
    </row>
    <row r="22" spans="1:7" ht="15.75" hidden="1" thickBot="1">
      <c r="A22" s="40">
        <v>31</v>
      </c>
      <c r="B22" s="82"/>
      <c r="C22" s="83"/>
      <c r="D22" s="40"/>
      <c r="E22" s="40"/>
      <c r="F22" s="40"/>
      <c r="G22" s="40">
        <v>0</v>
      </c>
    </row>
    <row r="23" spans="1:7" ht="15.75" hidden="1" thickBot="1">
      <c r="A23" s="40">
        <v>32</v>
      </c>
      <c r="B23" s="82"/>
      <c r="C23" s="83"/>
      <c r="D23" s="40"/>
      <c r="E23" s="40"/>
      <c r="F23" s="40"/>
      <c r="G23" s="40">
        <v>0</v>
      </c>
    </row>
    <row r="24" spans="1:7" ht="15.75" hidden="1" thickBot="1">
      <c r="A24" s="40">
        <v>33</v>
      </c>
      <c r="B24" s="82"/>
      <c r="C24" s="83"/>
      <c r="D24" s="40"/>
      <c r="E24" s="40"/>
      <c r="F24" s="40"/>
      <c r="G24" s="40">
        <v>0</v>
      </c>
    </row>
    <row r="25" spans="1:7" ht="15.75" hidden="1" thickBot="1">
      <c r="A25" s="40">
        <v>34</v>
      </c>
      <c r="B25" s="82"/>
      <c r="C25" s="83"/>
      <c r="D25" s="40"/>
      <c r="E25" s="40"/>
      <c r="F25" s="40"/>
      <c r="G25" s="40">
        <v>0</v>
      </c>
    </row>
    <row r="26" spans="1:7" ht="15.75" hidden="1" thickBot="1">
      <c r="A26" s="40">
        <v>35</v>
      </c>
      <c r="B26" s="82"/>
      <c r="C26" s="83"/>
      <c r="D26" s="40"/>
      <c r="E26" s="40"/>
      <c r="F26" s="40"/>
      <c r="G26" s="40">
        <v>0</v>
      </c>
    </row>
    <row r="27" spans="1:7" ht="15.75" hidden="1" thickBot="1">
      <c r="A27" s="40">
        <v>36</v>
      </c>
      <c r="B27" s="82"/>
      <c r="C27" s="83"/>
      <c r="D27" s="40"/>
      <c r="E27" s="40"/>
      <c r="F27" s="40"/>
      <c r="G27" s="40">
        <v>0</v>
      </c>
    </row>
    <row r="28" spans="1:7" ht="15.75" hidden="1" thickBot="1">
      <c r="A28" s="40">
        <v>37</v>
      </c>
      <c r="B28" s="82"/>
      <c r="C28" s="83"/>
      <c r="D28" s="40"/>
      <c r="E28" s="40"/>
      <c r="F28" s="40"/>
      <c r="G28" s="40">
        <v>0</v>
      </c>
    </row>
    <row r="29" spans="1:7" ht="15.75" hidden="1" thickBot="1">
      <c r="A29" s="40">
        <v>38</v>
      </c>
      <c r="B29" s="82"/>
      <c r="C29" s="83"/>
      <c r="D29" s="40"/>
      <c r="E29" s="40"/>
      <c r="F29" s="40"/>
      <c r="G29" s="40">
        <v>0</v>
      </c>
    </row>
    <row r="30" spans="1:7" ht="15.75" hidden="1" thickBot="1">
      <c r="A30" s="40">
        <v>39</v>
      </c>
      <c r="B30" s="82"/>
      <c r="C30" s="83"/>
      <c r="D30" s="40"/>
      <c r="E30" s="40"/>
      <c r="F30" s="40"/>
      <c r="G30" s="40">
        <v>0</v>
      </c>
    </row>
    <row r="31" spans="1:7" ht="15.75" hidden="1" thickBot="1">
      <c r="A31" s="40">
        <v>40</v>
      </c>
      <c r="B31" s="82"/>
      <c r="C31" s="83"/>
      <c r="D31" s="40"/>
      <c r="E31" s="40"/>
      <c r="F31" s="40"/>
      <c r="G31" s="40">
        <v>0</v>
      </c>
    </row>
    <row r="32" spans="1:7" ht="15.75" hidden="1" thickBot="1">
      <c r="A32" s="40">
        <v>41</v>
      </c>
      <c r="B32" s="82"/>
      <c r="C32" s="83"/>
      <c r="D32" s="40"/>
      <c r="E32" s="40"/>
      <c r="F32" s="40"/>
      <c r="G32" s="40">
        <v>0</v>
      </c>
    </row>
    <row r="33" spans="1:7" ht="15.75" hidden="1" thickBot="1">
      <c r="A33" s="40">
        <v>42</v>
      </c>
      <c r="B33" s="82"/>
      <c r="C33" s="83"/>
      <c r="D33" s="40"/>
      <c r="E33" s="40"/>
      <c r="F33" s="40"/>
      <c r="G33" s="40">
        <v>0</v>
      </c>
    </row>
    <row r="34" spans="1:7" ht="15.75" hidden="1" thickBot="1">
      <c r="A34" s="40">
        <v>43</v>
      </c>
      <c r="B34" s="82"/>
      <c r="C34" s="83"/>
      <c r="D34" s="40"/>
      <c r="E34" s="40"/>
      <c r="F34" s="40"/>
      <c r="G34" s="40">
        <v>0</v>
      </c>
    </row>
    <row r="35" spans="1:7" ht="15.75" hidden="1" thickBot="1">
      <c r="A35" s="40">
        <v>44</v>
      </c>
      <c r="B35" s="82"/>
      <c r="C35" s="83"/>
      <c r="D35" s="40"/>
      <c r="E35" s="40"/>
      <c r="F35" s="40"/>
      <c r="G35" s="43">
        <v>0</v>
      </c>
    </row>
    <row r="36" spans="1:7" ht="15.75" hidden="1" thickBot="1">
      <c r="A36" s="40">
        <v>45</v>
      </c>
      <c r="B36" s="82"/>
      <c r="C36" s="83"/>
      <c r="D36" s="40"/>
      <c r="E36" s="40"/>
      <c r="F36" s="54"/>
      <c r="G36" s="43">
        <v>0</v>
      </c>
    </row>
    <row r="37" spans="1:7" ht="15.75" thickBot="1">
      <c r="A37" s="8"/>
      <c r="B37" s="18" t="s">
        <v>3</v>
      </c>
      <c r="C37" s="34"/>
      <c r="D37" s="8"/>
      <c r="E37" s="8"/>
      <c r="F37" s="22"/>
      <c r="G37" s="38">
        <f>SUM(G10:G36)</f>
        <v>1638400</v>
      </c>
    </row>
    <row r="38" spans="1:7">
      <c r="A38" s="8"/>
      <c r="B38" s="80" t="s">
        <v>4</v>
      </c>
      <c r="C38" s="81"/>
      <c r="D38" s="9">
        <v>300</v>
      </c>
      <c r="E38" s="63">
        <v>100</v>
      </c>
      <c r="F38" s="9">
        <v>12</v>
      </c>
      <c r="G38" s="45"/>
    </row>
    <row r="39" spans="1:7">
      <c r="A39" s="8"/>
      <c r="B39" s="80" t="s">
        <v>5</v>
      </c>
      <c r="C39" s="81"/>
      <c r="D39" s="9"/>
      <c r="E39" s="9"/>
      <c r="F39" s="9"/>
      <c r="G39" s="46">
        <v>0</v>
      </c>
    </row>
    <row r="40" spans="1:7">
      <c r="A40" s="8"/>
      <c r="B40" s="18" t="s">
        <v>6</v>
      </c>
      <c r="C40" s="19"/>
      <c r="D40" s="9"/>
      <c r="E40" s="9"/>
      <c r="F40" s="9"/>
      <c r="G40" s="46">
        <v>0</v>
      </c>
    </row>
    <row r="41" spans="1:7">
      <c r="A41" s="8"/>
      <c r="B41" s="80" t="s">
        <v>7</v>
      </c>
      <c r="C41" s="81"/>
      <c r="D41" s="9"/>
      <c r="E41" s="9"/>
      <c r="F41" s="9"/>
      <c r="G41" s="47">
        <v>0</v>
      </c>
    </row>
    <row r="42" spans="1:7">
      <c r="C42" s="29" t="s">
        <v>8</v>
      </c>
      <c r="G42" s="37">
        <f>G37+G38+G39+G40+G41</f>
        <v>1638400</v>
      </c>
    </row>
    <row r="43" spans="1:7">
      <c r="A43" s="2" t="s">
        <v>9</v>
      </c>
      <c r="B43" s="2"/>
    </row>
    <row r="44" spans="1:7">
      <c r="A44" s="2"/>
      <c r="B44" s="2"/>
    </row>
    <row r="45" spans="1:7">
      <c r="A45" s="1" t="s">
        <v>10</v>
      </c>
      <c r="B45" s="1" t="s">
        <v>11</v>
      </c>
      <c r="C45" s="77" t="s">
        <v>12</v>
      </c>
      <c r="D45" s="78"/>
      <c r="E45" s="79"/>
      <c r="F45" s="96" t="s">
        <v>13</v>
      </c>
      <c r="G45" s="96"/>
    </row>
    <row r="46" spans="1:7" ht="90">
      <c r="A46" s="31"/>
      <c r="B46" s="32"/>
      <c r="C46" s="32"/>
      <c r="D46" s="32"/>
      <c r="E46" s="33"/>
      <c r="F46" s="44" t="s">
        <v>110</v>
      </c>
      <c r="G46" s="48" t="s">
        <v>111</v>
      </c>
    </row>
    <row r="47" spans="1:7">
      <c r="A47" s="31"/>
      <c r="B47" s="32"/>
      <c r="C47" s="32"/>
      <c r="D47" s="32"/>
      <c r="E47" s="33"/>
      <c r="F47" s="44" t="s">
        <v>112</v>
      </c>
      <c r="G47" s="48" t="s">
        <v>113</v>
      </c>
    </row>
    <row r="48" spans="1:7">
      <c r="A48" s="31"/>
      <c r="B48" s="32"/>
      <c r="C48" s="32"/>
      <c r="D48" s="32"/>
      <c r="E48" s="33"/>
      <c r="F48" s="39">
        <f>G37</f>
        <v>1638400</v>
      </c>
      <c r="G48" s="49">
        <f>G38+G39+G40+G41</f>
        <v>0</v>
      </c>
    </row>
    <row r="49" spans="1:14">
      <c r="A49" s="84" t="s">
        <v>14</v>
      </c>
      <c r="B49" s="85"/>
      <c r="C49" s="85"/>
      <c r="D49" s="85"/>
      <c r="E49" s="86"/>
      <c r="F49" s="39"/>
      <c r="G49" s="50"/>
      <c r="I49">
        <f>(F50+F51+F57+F58)/G37</f>
        <v>0.74999938964843749</v>
      </c>
    </row>
    <row r="50" spans="1:14">
      <c r="A50" s="8">
        <v>211</v>
      </c>
      <c r="B50" s="8">
        <v>211004</v>
      </c>
      <c r="C50" s="74" t="s">
        <v>15</v>
      </c>
      <c r="D50" s="75"/>
      <c r="E50" s="76"/>
      <c r="F50" s="40">
        <v>616098</v>
      </c>
      <c r="G50" s="50"/>
    </row>
    <row r="51" spans="1:14" ht="33" customHeight="1">
      <c r="A51" s="10">
        <v>211</v>
      </c>
      <c r="B51" s="10">
        <v>211005</v>
      </c>
      <c r="C51" s="68" t="s">
        <v>16</v>
      </c>
      <c r="D51" s="69"/>
      <c r="E51" s="70"/>
      <c r="F51" s="40">
        <v>327680</v>
      </c>
      <c r="G51" s="50"/>
    </row>
    <row r="52" spans="1:14">
      <c r="A52" s="84" t="s">
        <v>17</v>
      </c>
      <c r="B52" s="85"/>
      <c r="C52" s="85"/>
      <c r="D52" s="85"/>
      <c r="E52" s="86"/>
      <c r="F52" s="40"/>
      <c r="G52" s="50"/>
    </row>
    <row r="53" spans="1:14" ht="30" customHeight="1">
      <c r="A53" s="8">
        <v>212</v>
      </c>
      <c r="B53" s="8">
        <v>212004</v>
      </c>
      <c r="C53" s="68" t="s">
        <v>101</v>
      </c>
      <c r="D53" s="69"/>
      <c r="E53" s="70"/>
      <c r="F53" s="40">
        <v>0</v>
      </c>
      <c r="G53" s="50"/>
      <c r="N53" s="64">
        <f>F50+F51+F57+F58</f>
        <v>1228799</v>
      </c>
    </row>
    <row r="54" spans="1:14" ht="30" customHeight="1">
      <c r="A54" s="8">
        <v>212</v>
      </c>
      <c r="B54" s="8">
        <v>212005</v>
      </c>
      <c r="C54" s="68" t="s">
        <v>102</v>
      </c>
      <c r="D54" s="69"/>
      <c r="E54" s="70"/>
      <c r="F54" s="40">
        <v>0</v>
      </c>
      <c r="G54" s="50"/>
    </row>
    <row r="55" spans="1:14">
      <c r="A55" s="8">
        <v>212</v>
      </c>
      <c r="B55" s="8">
        <v>212006</v>
      </c>
      <c r="C55" s="74" t="s">
        <v>103</v>
      </c>
      <c r="D55" s="75"/>
      <c r="E55" s="76"/>
      <c r="F55" s="40">
        <v>0</v>
      </c>
      <c r="G55" s="50"/>
    </row>
    <row r="56" spans="1:14">
      <c r="A56" s="71" t="s">
        <v>18</v>
      </c>
      <c r="B56" s="72"/>
      <c r="C56" s="72"/>
      <c r="D56" s="72"/>
      <c r="E56" s="73"/>
      <c r="F56" s="40"/>
      <c r="G56" s="50"/>
    </row>
    <row r="57" spans="1:14">
      <c r="A57" s="10">
        <v>213</v>
      </c>
      <c r="B57" s="10">
        <v>213004</v>
      </c>
      <c r="C57" s="68" t="s">
        <v>19</v>
      </c>
      <c r="D57" s="69"/>
      <c r="E57" s="70"/>
      <c r="F57" s="41">
        <f>ROUND((F50*0.302),0)</f>
        <v>186062</v>
      </c>
      <c r="G57" s="51"/>
    </row>
    <row r="58" spans="1:14" ht="46.5" customHeight="1">
      <c r="A58" s="10">
        <v>213</v>
      </c>
      <c r="B58" s="10">
        <v>213005</v>
      </c>
      <c r="C58" s="68" t="s">
        <v>20</v>
      </c>
      <c r="D58" s="69"/>
      <c r="E58" s="70"/>
      <c r="F58" s="41">
        <f>ROUND((F51*0.302),0)</f>
        <v>98959</v>
      </c>
      <c r="G58" s="51"/>
    </row>
    <row r="59" spans="1:14">
      <c r="A59" s="71" t="s">
        <v>21</v>
      </c>
      <c r="B59" s="72"/>
      <c r="C59" s="72"/>
      <c r="D59" s="72"/>
      <c r="E59" s="73"/>
      <c r="F59" s="40"/>
      <c r="G59" s="50"/>
    </row>
    <row r="60" spans="1:14" ht="45.75" customHeight="1">
      <c r="A60" s="10">
        <v>221</v>
      </c>
      <c r="B60" s="10">
        <v>221001</v>
      </c>
      <c r="C60" s="68" t="s">
        <v>22</v>
      </c>
      <c r="D60" s="69"/>
      <c r="E60" s="70"/>
      <c r="F60" s="40">
        <v>0</v>
      </c>
      <c r="G60" s="50"/>
    </row>
    <row r="61" spans="1:14" ht="30" customHeight="1">
      <c r="A61" s="10">
        <v>221</v>
      </c>
      <c r="B61" s="10">
        <v>221002</v>
      </c>
      <c r="C61" s="68" t="s">
        <v>23</v>
      </c>
      <c r="D61" s="69"/>
      <c r="E61" s="70"/>
      <c r="F61" s="40">
        <v>0</v>
      </c>
      <c r="G61" s="50"/>
    </row>
    <row r="62" spans="1:14">
      <c r="A62" s="10">
        <v>221</v>
      </c>
      <c r="B62" s="10">
        <v>221010</v>
      </c>
      <c r="C62" s="68" t="s">
        <v>24</v>
      </c>
      <c r="D62" s="69"/>
      <c r="E62" s="70"/>
      <c r="F62" s="40">
        <v>0</v>
      </c>
      <c r="G62" s="50"/>
    </row>
    <row r="63" spans="1:14">
      <c r="A63" s="10">
        <v>221</v>
      </c>
      <c r="B63" s="10">
        <v>221012</v>
      </c>
      <c r="C63" s="68" t="s">
        <v>25</v>
      </c>
      <c r="D63" s="69"/>
      <c r="E63" s="70"/>
      <c r="F63" s="40">
        <v>0</v>
      </c>
      <c r="G63" s="50"/>
    </row>
    <row r="64" spans="1:14">
      <c r="A64" s="10">
        <v>221</v>
      </c>
      <c r="B64" s="10">
        <v>221099</v>
      </c>
      <c r="C64" s="68" t="s">
        <v>26</v>
      </c>
      <c r="D64" s="69"/>
      <c r="E64" s="70"/>
      <c r="F64" s="40">
        <v>0</v>
      </c>
      <c r="G64" s="50"/>
    </row>
    <row r="65" spans="1:9">
      <c r="A65" s="71" t="s">
        <v>27</v>
      </c>
      <c r="B65" s="72"/>
      <c r="C65" s="72"/>
      <c r="D65" s="72"/>
      <c r="E65" s="73"/>
      <c r="F65" s="40"/>
      <c r="G65" s="50"/>
    </row>
    <row r="66" spans="1:9">
      <c r="A66" s="8">
        <v>222</v>
      </c>
      <c r="B66" s="8">
        <v>222012</v>
      </c>
      <c r="C66" s="74" t="s">
        <v>116</v>
      </c>
      <c r="D66" s="75"/>
      <c r="E66" s="76"/>
      <c r="F66" s="40">
        <v>0</v>
      </c>
      <c r="G66" s="50"/>
    </row>
    <row r="67" spans="1:9">
      <c r="A67" s="8">
        <v>222</v>
      </c>
      <c r="B67" s="8">
        <v>222010</v>
      </c>
      <c r="C67" s="74" t="s">
        <v>117</v>
      </c>
      <c r="D67" s="75"/>
      <c r="E67" s="76"/>
      <c r="F67" s="40">
        <v>0</v>
      </c>
      <c r="G67" s="50"/>
    </row>
    <row r="68" spans="1:9">
      <c r="A68" s="71" t="s">
        <v>28</v>
      </c>
      <c r="B68" s="72"/>
      <c r="C68" s="72"/>
      <c r="D68" s="72"/>
      <c r="E68" s="73"/>
      <c r="F68" s="40"/>
      <c r="G68" s="50"/>
    </row>
    <row r="69" spans="1:9">
      <c r="A69" s="8">
        <v>223</v>
      </c>
      <c r="B69" s="8">
        <v>223001</v>
      </c>
      <c r="C69" s="74" t="s">
        <v>29</v>
      </c>
      <c r="D69" s="75"/>
      <c r="E69" s="76"/>
      <c r="F69" s="40">
        <v>0</v>
      </c>
      <c r="G69" s="50"/>
    </row>
    <row r="70" spans="1:9">
      <c r="A70" s="8">
        <v>223</v>
      </c>
      <c r="B70" s="8">
        <v>223002</v>
      </c>
      <c r="C70" s="74" t="s">
        <v>30</v>
      </c>
      <c r="D70" s="75"/>
      <c r="E70" s="76"/>
      <c r="F70" s="40">
        <v>0</v>
      </c>
      <c r="G70" s="50"/>
    </row>
    <row r="71" spans="1:9">
      <c r="A71" s="8">
        <v>223</v>
      </c>
      <c r="B71" s="8">
        <v>223004</v>
      </c>
      <c r="C71" s="74" t="s">
        <v>31</v>
      </c>
      <c r="D71" s="75"/>
      <c r="E71" s="76"/>
      <c r="F71" s="40">
        <v>0</v>
      </c>
      <c r="G71" s="50"/>
    </row>
    <row r="72" spans="1:9">
      <c r="A72" s="71" t="s">
        <v>32</v>
      </c>
      <c r="B72" s="72"/>
      <c r="C72" s="72"/>
      <c r="D72" s="72"/>
      <c r="E72" s="73"/>
      <c r="F72" s="40"/>
      <c r="G72" s="50"/>
    </row>
    <row r="73" spans="1:9">
      <c r="A73" s="10">
        <v>225</v>
      </c>
      <c r="B73" s="10" t="s">
        <v>33</v>
      </c>
      <c r="C73" s="68" t="s">
        <v>34</v>
      </c>
      <c r="D73" s="69"/>
      <c r="E73" s="70"/>
      <c r="F73" s="40">
        <v>0</v>
      </c>
      <c r="G73" s="50"/>
    </row>
    <row r="74" spans="1:9" ht="30" customHeight="1">
      <c r="A74" s="10">
        <v>225</v>
      </c>
      <c r="B74" s="10" t="s">
        <v>35</v>
      </c>
      <c r="C74" s="68" t="s">
        <v>36</v>
      </c>
      <c r="D74" s="69"/>
      <c r="E74" s="70"/>
      <c r="F74" s="40">
        <v>0</v>
      </c>
      <c r="G74" s="50"/>
    </row>
    <row r="75" spans="1:9" ht="60" customHeight="1">
      <c r="A75" s="10">
        <v>225</v>
      </c>
      <c r="B75" s="10" t="s">
        <v>37</v>
      </c>
      <c r="C75" s="68" t="s">
        <v>38</v>
      </c>
      <c r="D75" s="69"/>
      <c r="E75" s="70"/>
      <c r="F75" s="40">
        <v>0</v>
      </c>
      <c r="G75" s="50"/>
    </row>
    <row r="76" spans="1:9" ht="33" customHeight="1">
      <c r="A76" s="10">
        <v>225</v>
      </c>
      <c r="B76" s="10" t="s">
        <v>39</v>
      </c>
      <c r="C76" s="68" t="s">
        <v>40</v>
      </c>
      <c r="D76" s="69"/>
      <c r="E76" s="70"/>
      <c r="F76" s="40">
        <v>0</v>
      </c>
      <c r="G76" s="52"/>
    </row>
    <row r="77" spans="1:9">
      <c r="A77" s="8">
        <v>225</v>
      </c>
      <c r="B77" s="8">
        <v>225007</v>
      </c>
      <c r="C77" s="74" t="s">
        <v>41</v>
      </c>
      <c r="D77" s="75"/>
      <c r="E77" s="76"/>
      <c r="F77" s="40">
        <v>0</v>
      </c>
      <c r="G77" s="50"/>
    </row>
    <row r="78" spans="1:9" ht="30" customHeight="1">
      <c r="A78" s="8">
        <v>225</v>
      </c>
      <c r="B78" s="8" t="s">
        <v>42</v>
      </c>
      <c r="C78" s="68" t="s">
        <v>43</v>
      </c>
      <c r="D78" s="69"/>
      <c r="E78" s="70"/>
      <c r="F78" s="40">
        <v>0</v>
      </c>
      <c r="G78" s="50"/>
    </row>
    <row r="79" spans="1:9" ht="45.75" customHeight="1">
      <c r="A79" s="8">
        <v>225</v>
      </c>
      <c r="B79" s="8" t="s">
        <v>44</v>
      </c>
      <c r="C79" s="68" t="s">
        <v>45</v>
      </c>
      <c r="D79" s="69"/>
      <c r="E79" s="70"/>
      <c r="F79" s="40">
        <v>20000</v>
      </c>
      <c r="G79" s="50"/>
      <c r="I79" t="s">
        <v>118</v>
      </c>
    </row>
    <row r="80" spans="1:9">
      <c r="A80" s="8">
        <v>225</v>
      </c>
      <c r="B80" s="8">
        <v>225011</v>
      </c>
      <c r="C80" s="74" t="s">
        <v>46</v>
      </c>
      <c r="D80" s="75"/>
      <c r="E80" s="76"/>
      <c r="F80" s="40">
        <v>0</v>
      </c>
      <c r="G80" s="50"/>
    </row>
    <row r="81" spans="1:9">
      <c r="A81" s="8">
        <v>225</v>
      </c>
      <c r="B81" s="8">
        <v>225012</v>
      </c>
      <c r="C81" s="74" t="s">
        <v>47</v>
      </c>
      <c r="D81" s="75"/>
      <c r="E81" s="76"/>
      <c r="F81" s="40">
        <v>0</v>
      </c>
      <c r="G81" s="50"/>
    </row>
    <row r="82" spans="1:9">
      <c r="A82" s="8">
        <v>225</v>
      </c>
      <c r="B82" s="8">
        <v>225013</v>
      </c>
      <c r="C82" s="74" t="s">
        <v>48</v>
      </c>
      <c r="D82" s="75"/>
      <c r="E82" s="76"/>
      <c r="F82" s="40">
        <v>0</v>
      </c>
      <c r="G82" s="50"/>
    </row>
    <row r="83" spans="1:9">
      <c r="A83" s="8">
        <v>225</v>
      </c>
      <c r="B83" s="8">
        <v>225014</v>
      </c>
      <c r="C83" s="74" t="s">
        <v>49</v>
      </c>
      <c r="D83" s="75"/>
      <c r="E83" s="76"/>
      <c r="F83" s="40">
        <v>0</v>
      </c>
      <c r="G83" s="50"/>
    </row>
    <row r="84" spans="1:9" ht="30.75" customHeight="1">
      <c r="A84" s="10">
        <v>225</v>
      </c>
      <c r="B84" s="10">
        <v>225015</v>
      </c>
      <c r="C84" s="68" t="s">
        <v>50</v>
      </c>
      <c r="D84" s="69"/>
      <c r="E84" s="70"/>
      <c r="F84" s="40">
        <v>0</v>
      </c>
      <c r="G84" s="52"/>
      <c r="I84" t="s">
        <v>119</v>
      </c>
    </row>
    <row r="85" spans="1:9">
      <c r="A85" s="10">
        <v>225</v>
      </c>
      <c r="B85" s="10">
        <v>225016</v>
      </c>
      <c r="C85" s="68" t="s">
        <v>51</v>
      </c>
      <c r="D85" s="69"/>
      <c r="E85" s="70"/>
      <c r="F85" s="40">
        <v>0</v>
      </c>
      <c r="G85" s="50"/>
    </row>
    <row r="86" spans="1:9">
      <c r="A86" s="10">
        <v>225</v>
      </c>
      <c r="B86" s="10">
        <v>225035</v>
      </c>
      <c r="C86" s="68" t="s">
        <v>52</v>
      </c>
      <c r="D86" s="69"/>
      <c r="E86" s="70"/>
      <c r="F86" s="40">
        <v>0</v>
      </c>
      <c r="G86" s="50"/>
    </row>
    <row r="87" spans="1:9" ht="45" customHeight="1">
      <c r="A87" s="10">
        <v>225</v>
      </c>
      <c r="B87" s="10">
        <v>225036</v>
      </c>
      <c r="C87" s="68" t="s">
        <v>53</v>
      </c>
      <c r="D87" s="69"/>
      <c r="E87" s="70"/>
      <c r="F87" s="40">
        <v>0</v>
      </c>
      <c r="G87" s="50"/>
    </row>
    <row r="88" spans="1:9">
      <c r="A88" s="10">
        <v>225</v>
      </c>
      <c r="B88" s="10">
        <v>225037</v>
      </c>
      <c r="C88" s="68" t="s">
        <v>54</v>
      </c>
      <c r="D88" s="69"/>
      <c r="E88" s="70"/>
      <c r="F88" s="40">
        <v>0</v>
      </c>
      <c r="G88" s="50"/>
    </row>
    <row r="89" spans="1:9">
      <c r="A89" s="10">
        <v>225</v>
      </c>
      <c r="B89" s="10">
        <v>225099</v>
      </c>
      <c r="C89" s="68" t="s">
        <v>55</v>
      </c>
      <c r="D89" s="69"/>
      <c r="E89" s="70"/>
      <c r="F89" s="40">
        <v>0</v>
      </c>
      <c r="G89" s="50"/>
    </row>
    <row r="90" spans="1:9">
      <c r="A90" s="71" t="s">
        <v>56</v>
      </c>
      <c r="B90" s="72"/>
      <c r="C90" s="72"/>
      <c r="D90" s="72"/>
      <c r="E90" s="73"/>
      <c r="F90" s="40"/>
      <c r="G90" s="50"/>
    </row>
    <row r="91" spans="1:9">
      <c r="A91" s="8">
        <v>226</v>
      </c>
      <c r="B91" s="8">
        <v>226001</v>
      </c>
      <c r="C91" s="74" t="s">
        <v>57</v>
      </c>
      <c r="D91" s="75"/>
      <c r="E91" s="76"/>
      <c r="F91" s="40">
        <v>0</v>
      </c>
      <c r="G91" s="50"/>
    </row>
    <row r="92" spans="1:9">
      <c r="A92" s="10">
        <v>226</v>
      </c>
      <c r="B92" s="10">
        <v>226002</v>
      </c>
      <c r="C92" s="68" t="s">
        <v>58</v>
      </c>
      <c r="D92" s="69"/>
      <c r="E92" s="70"/>
      <c r="F92" s="40">
        <v>0</v>
      </c>
      <c r="G92" s="50"/>
    </row>
    <row r="93" spans="1:9">
      <c r="A93" s="10">
        <v>226</v>
      </c>
      <c r="B93" s="10">
        <v>226003</v>
      </c>
      <c r="C93" s="68" t="s">
        <v>59</v>
      </c>
      <c r="D93" s="69"/>
      <c r="E93" s="70"/>
      <c r="F93" s="40">
        <v>0</v>
      </c>
      <c r="G93" s="50"/>
    </row>
    <row r="94" spans="1:9">
      <c r="A94" s="10">
        <v>226</v>
      </c>
      <c r="B94" s="10">
        <v>226004</v>
      </c>
      <c r="C94" s="68" t="s">
        <v>60</v>
      </c>
      <c r="D94" s="69"/>
      <c r="E94" s="70"/>
      <c r="F94" s="40">
        <v>0</v>
      </c>
      <c r="G94" s="50">
        <v>360000</v>
      </c>
    </row>
    <row r="95" spans="1:9" ht="30" customHeight="1">
      <c r="A95" s="10">
        <v>226</v>
      </c>
      <c r="B95" s="10">
        <v>226005</v>
      </c>
      <c r="C95" s="68" t="s">
        <v>61</v>
      </c>
      <c r="D95" s="69"/>
      <c r="E95" s="70"/>
      <c r="F95" s="40">
        <v>0</v>
      </c>
      <c r="G95" s="50"/>
    </row>
    <row r="96" spans="1:9" ht="60.75" customHeight="1">
      <c r="A96" s="10">
        <v>226</v>
      </c>
      <c r="B96" s="10">
        <v>226006</v>
      </c>
      <c r="C96" s="68" t="s">
        <v>62</v>
      </c>
      <c r="D96" s="69"/>
      <c r="E96" s="70"/>
      <c r="F96" s="40">
        <v>0</v>
      </c>
      <c r="G96" s="50"/>
    </row>
    <row r="97" spans="1:7" ht="33.75" customHeight="1">
      <c r="A97" s="10">
        <v>226</v>
      </c>
      <c r="B97" s="10">
        <v>226010</v>
      </c>
      <c r="C97" s="68" t="s">
        <v>63</v>
      </c>
      <c r="D97" s="69"/>
      <c r="E97" s="70"/>
      <c r="F97" s="40">
        <v>0</v>
      </c>
      <c r="G97" s="50"/>
    </row>
    <row r="98" spans="1:7" ht="30" customHeight="1">
      <c r="A98" s="10">
        <v>226</v>
      </c>
      <c r="B98" s="10">
        <v>226013</v>
      </c>
      <c r="C98" s="68" t="s">
        <v>64</v>
      </c>
      <c r="D98" s="69"/>
      <c r="E98" s="70"/>
      <c r="F98" s="40">
        <v>0</v>
      </c>
      <c r="G98" s="50"/>
    </row>
    <row r="99" spans="1:7">
      <c r="A99" s="10">
        <v>226</v>
      </c>
      <c r="B99" s="10">
        <v>226014</v>
      </c>
      <c r="C99" s="68" t="s">
        <v>65</v>
      </c>
      <c r="D99" s="69"/>
      <c r="E99" s="70"/>
      <c r="F99" s="40">
        <v>0</v>
      </c>
      <c r="G99" s="50"/>
    </row>
    <row r="100" spans="1:7" ht="30" customHeight="1">
      <c r="A100" s="10">
        <v>226</v>
      </c>
      <c r="B100" s="10" t="s">
        <v>66</v>
      </c>
      <c r="C100" s="68" t="s">
        <v>67</v>
      </c>
      <c r="D100" s="69"/>
      <c r="E100" s="70"/>
      <c r="F100" s="40">
        <v>0</v>
      </c>
      <c r="G100" s="50"/>
    </row>
    <row r="101" spans="1:7">
      <c r="A101" s="10">
        <v>226</v>
      </c>
      <c r="B101" s="10" t="s">
        <v>68</v>
      </c>
      <c r="C101" s="68" t="s">
        <v>69</v>
      </c>
      <c r="D101" s="69"/>
      <c r="E101" s="70"/>
      <c r="F101" s="40">
        <v>0</v>
      </c>
      <c r="G101" s="50"/>
    </row>
    <row r="102" spans="1:7">
      <c r="A102" s="8">
        <v>226</v>
      </c>
      <c r="B102" s="8">
        <v>226022</v>
      </c>
      <c r="C102" s="74" t="s">
        <v>70</v>
      </c>
      <c r="D102" s="75"/>
      <c r="E102" s="76"/>
      <c r="F102" s="40">
        <v>10000</v>
      </c>
      <c r="G102" s="50"/>
    </row>
    <row r="103" spans="1:7" ht="30" customHeight="1">
      <c r="A103" s="10">
        <v>226</v>
      </c>
      <c r="B103" s="10">
        <v>226023</v>
      </c>
      <c r="C103" s="68" t="s">
        <v>71</v>
      </c>
      <c r="D103" s="69"/>
      <c r="E103" s="70"/>
      <c r="F103" s="40">
        <v>0</v>
      </c>
      <c r="G103" s="50"/>
    </row>
    <row r="104" spans="1:7" ht="45.75" customHeight="1">
      <c r="A104" s="10">
        <v>226</v>
      </c>
      <c r="B104" s="10">
        <v>226024</v>
      </c>
      <c r="C104" s="68" t="s">
        <v>104</v>
      </c>
      <c r="D104" s="69"/>
      <c r="E104" s="70"/>
      <c r="F104" s="40">
        <v>0</v>
      </c>
      <c r="G104" s="50"/>
    </row>
    <row r="105" spans="1:7">
      <c r="A105" s="10">
        <v>226</v>
      </c>
      <c r="B105" s="10">
        <v>226025</v>
      </c>
      <c r="C105" s="68" t="s">
        <v>72</v>
      </c>
      <c r="D105" s="69"/>
      <c r="E105" s="70"/>
      <c r="F105" s="40">
        <v>0</v>
      </c>
      <c r="G105" s="50"/>
    </row>
    <row r="106" spans="1:7">
      <c r="A106" s="10">
        <v>226</v>
      </c>
      <c r="B106" s="10">
        <v>226027</v>
      </c>
      <c r="C106" s="68" t="s">
        <v>73</v>
      </c>
      <c r="D106" s="69"/>
      <c r="E106" s="70"/>
      <c r="F106" s="40">
        <v>0</v>
      </c>
      <c r="G106" s="50"/>
    </row>
    <row r="107" spans="1:7">
      <c r="A107" s="10">
        <v>226</v>
      </c>
      <c r="B107" s="10">
        <v>226031</v>
      </c>
      <c r="C107" s="68" t="s">
        <v>74</v>
      </c>
      <c r="D107" s="69"/>
      <c r="E107" s="70"/>
      <c r="F107" s="40">
        <v>0</v>
      </c>
      <c r="G107" s="50"/>
    </row>
    <row r="108" spans="1:7">
      <c r="A108" s="10">
        <v>226</v>
      </c>
      <c r="B108" s="10">
        <v>226036</v>
      </c>
      <c r="C108" s="68" t="s">
        <v>75</v>
      </c>
      <c r="D108" s="69"/>
      <c r="E108" s="70"/>
      <c r="F108" s="40">
        <v>0</v>
      </c>
      <c r="G108" s="50"/>
    </row>
    <row r="109" spans="1:7" ht="30" customHeight="1">
      <c r="A109" s="10">
        <v>226</v>
      </c>
      <c r="B109" s="10">
        <v>226038</v>
      </c>
      <c r="C109" s="68" t="s">
        <v>105</v>
      </c>
      <c r="D109" s="69"/>
      <c r="E109" s="70"/>
      <c r="F109" s="40">
        <v>0</v>
      </c>
      <c r="G109" s="50"/>
    </row>
    <row r="110" spans="1:7">
      <c r="A110" s="10">
        <v>226</v>
      </c>
      <c r="B110" s="10">
        <v>226050</v>
      </c>
      <c r="C110" s="68" t="s">
        <v>76</v>
      </c>
      <c r="D110" s="69"/>
      <c r="E110" s="70"/>
      <c r="F110" s="40">
        <v>0</v>
      </c>
      <c r="G110" s="50"/>
    </row>
    <row r="111" spans="1:7">
      <c r="A111" s="8">
        <v>226</v>
      </c>
      <c r="B111" s="8">
        <v>226099</v>
      </c>
      <c r="C111" s="74" t="s">
        <v>56</v>
      </c>
      <c r="D111" s="75"/>
      <c r="E111" s="76"/>
      <c r="F111" s="40">
        <v>0</v>
      </c>
      <c r="G111" s="50"/>
    </row>
    <row r="112" spans="1:7">
      <c r="A112" s="71" t="s">
        <v>77</v>
      </c>
      <c r="B112" s="72"/>
      <c r="C112" s="72"/>
      <c r="D112" s="72"/>
      <c r="E112" s="73"/>
      <c r="F112" s="40"/>
      <c r="G112" s="50"/>
    </row>
    <row r="113" spans="1:7">
      <c r="A113" s="8">
        <v>290</v>
      </c>
      <c r="B113" s="8">
        <v>290003</v>
      </c>
      <c r="C113" s="74" t="s">
        <v>78</v>
      </c>
      <c r="D113" s="75"/>
      <c r="E113" s="76"/>
      <c r="F113" s="40">
        <v>10000</v>
      </c>
      <c r="G113" s="50"/>
    </row>
    <row r="114" spans="1:7">
      <c r="A114" s="8">
        <v>290</v>
      </c>
      <c r="B114" s="8">
        <v>290005</v>
      </c>
      <c r="C114" s="74" t="s">
        <v>79</v>
      </c>
      <c r="D114" s="75"/>
      <c r="E114" s="76"/>
      <c r="F114" s="40">
        <v>0</v>
      </c>
      <c r="G114" s="50"/>
    </row>
    <row r="115" spans="1:7" ht="30" customHeight="1">
      <c r="A115" s="8">
        <v>290</v>
      </c>
      <c r="B115" s="8">
        <v>290007</v>
      </c>
      <c r="C115" s="68" t="s">
        <v>80</v>
      </c>
      <c r="D115" s="69"/>
      <c r="E115" s="70"/>
      <c r="F115" s="40">
        <v>0</v>
      </c>
      <c r="G115" s="50"/>
    </row>
    <row r="116" spans="1:7" ht="63" customHeight="1">
      <c r="A116" s="10">
        <v>290</v>
      </c>
      <c r="B116" s="10">
        <v>290011</v>
      </c>
      <c r="C116" s="68" t="s">
        <v>81</v>
      </c>
      <c r="D116" s="69"/>
      <c r="E116" s="70"/>
      <c r="F116" s="40">
        <v>0</v>
      </c>
      <c r="G116" s="50"/>
    </row>
    <row r="117" spans="1:7">
      <c r="A117" s="8">
        <v>290</v>
      </c>
      <c r="B117" s="8">
        <v>290099</v>
      </c>
      <c r="C117" s="74" t="s">
        <v>77</v>
      </c>
      <c r="D117" s="75"/>
      <c r="E117" s="76"/>
      <c r="F117" s="40">
        <v>0</v>
      </c>
      <c r="G117" s="50"/>
    </row>
    <row r="118" spans="1:7">
      <c r="A118" s="71" t="s">
        <v>82</v>
      </c>
      <c r="B118" s="72"/>
      <c r="C118" s="72"/>
      <c r="D118" s="72"/>
      <c r="E118" s="73"/>
      <c r="F118" s="40"/>
      <c r="G118" s="50"/>
    </row>
    <row r="119" spans="1:7">
      <c r="A119" s="10">
        <v>310</v>
      </c>
      <c r="B119" s="10" t="s">
        <v>83</v>
      </c>
      <c r="C119" s="68" t="s">
        <v>84</v>
      </c>
      <c r="D119" s="69"/>
      <c r="E119" s="70"/>
      <c r="F119" s="40">
        <v>0</v>
      </c>
      <c r="G119" s="50"/>
    </row>
    <row r="120" spans="1:7" ht="45.75" customHeight="1">
      <c r="A120" s="10">
        <v>310</v>
      </c>
      <c r="B120" s="10" t="s">
        <v>85</v>
      </c>
      <c r="C120" s="68" t="s">
        <v>86</v>
      </c>
      <c r="D120" s="69"/>
      <c r="E120" s="70"/>
      <c r="F120" s="40">
        <v>0</v>
      </c>
      <c r="G120" s="50"/>
    </row>
    <row r="121" spans="1:7">
      <c r="A121" s="10">
        <v>310</v>
      </c>
      <c r="B121" s="10" t="s">
        <v>87</v>
      </c>
      <c r="C121" s="68" t="s">
        <v>88</v>
      </c>
      <c r="D121" s="69"/>
      <c r="E121" s="70"/>
      <c r="F121" s="40"/>
      <c r="G121" s="50"/>
    </row>
    <row r="122" spans="1:7" ht="40.5" customHeight="1">
      <c r="A122" s="10">
        <v>310</v>
      </c>
      <c r="B122" s="10">
        <v>310007</v>
      </c>
      <c r="C122" s="68" t="s">
        <v>89</v>
      </c>
      <c r="D122" s="69"/>
      <c r="E122" s="70"/>
      <c r="F122" s="40">
        <v>350000</v>
      </c>
      <c r="G122" s="50"/>
    </row>
    <row r="123" spans="1:7">
      <c r="A123" s="10">
        <v>310</v>
      </c>
      <c r="B123" s="10">
        <v>310099</v>
      </c>
      <c r="C123" s="68" t="s">
        <v>90</v>
      </c>
      <c r="D123" s="69"/>
      <c r="E123" s="70"/>
      <c r="F123" s="40"/>
      <c r="G123" s="50"/>
    </row>
    <row r="124" spans="1:7">
      <c r="A124" s="71" t="s">
        <v>91</v>
      </c>
      <c r="B124" s="72"/>
      <c r="C124" s="72"/>
      <c r="D124" s="72"/>
      <c r="E124" s="73"/>
      <c r="F124" s="40"/>
      <c r="G124" s="50"/>
    </row>
    <row r="125" spans="1:7">
      <c r="A125" s="8">
        <v>340</v>
      </c>
      <c r="B125" s="8">
        <v>340002</v>
      </c>
      <c r="C125" s="74" t="s">
        <v>92</v>
      </c>
      <c r="D125" s="75"/>
      <c r="E125" s="76"/>
      <c r="F125" s="40">
        <v>16000</v>
      </c>
      <c r="G125" s="50"/>
    </row>
    <row r="126" spans="1:7">
      <c r="A126" s="8">
        <v>340</v>
      </c>
      <c r="B126" s="8">
        <v>340003</v>
      </c>
      <c r="C126" s="68" t="s">
        <v>93</v>
      </c>
      <c r="D126" s="69"/>
      <c r="E126" s="70"/>
      <c r="F126" s="40">
        <v>0</v>
      </c>
      <c r="G126" s="50"/>
    </row>
    <row r="127" spans="1:7">
      <c r="A127" s="8">
        <v>340</v>
      </c>
      <c r="B127" s="8">
        <v>340004</v>
      </c>
      <c r="C127" s="74" t="s">
        <v>94</v>
      </c>
      <c r="D127" s="75"/>
      <c r="E127" s="76"/>
      <c r="F127" s="40">
        <v>0</v>
      </c>
      <c r="G127" s="50"/>
    </row>
    <row r="128" spans="1:7">
      <c r="A128" s="8">
        <v>340</v>
      </c>
      <c r="B128" s="8">
        <v>340005</v>
      </c>
      <c r="C128" s="74" t="s">
        <v>106</v>
      </c>
      <c r="D128" s="75"/>
      <c r="E128" s="76"/>
      <c r="F128" s="40">
        <v>0</v>
      </c>
      <c r="G128" s="50"/>
    </row>
    <row r="129" spans="1:9">
      <c r="A129" s="8">
        <v>340</v>
      </c>
      <c r="B129" s="8">
        <v>340006</v>
      </c>
      <c r="C129" s="74" t="s">
        <v>107</v>
      </c>
      <c r="D129" s="75"/>
      <c r="E129" s="76"/>
      <c r="F129" s="40">
        <v>0</v>
      </c>
      <c r="G129" s="50"/>
    </row>
    <row r="130" spans="1:9">
      <c r="A130" s="8">
        <v>340</v>
      </c>
      <c r="B130" s="8">
        <v>340013</v>
      </c>
      <c r="C130" s="74" t="s">
        <v>95</v>
      </c>
      <c r="D130" s="75"/>
      <c r="E130" s="76"/>
      <c r="F130" s="40">
        <v>0</v>
      </c>
      <c r="G130" s="50"/>
    </row>
    <row r="131" spans="1:9">
      <c r="A131" s="8">
        <v>340</v>
      </c>
      <c r="B131" s="8">
        <v>340014</v>
      </c>
      <c r="C131" s="74" t="s">
        <v>96</v>
      </c>
      <c r="D131" s="75"/>
      <c r="E131" s="76"/>
      <c r="F131" s="40">
        <v>0</v>
      </c>
      <c r="G131" s="50"/>
    </row>
    <row r="132" spans="1:9">
      <c r="A132" s="8">
        <v>340</v>
      </c>
      <c r="B132" s="8">
        <v>340015</v>
      </c>
      <c r="C132" s="74" t="s">
        <v>97</v>
      </c>
      <c r="D132" s="75"/>
      <c r="E132" s="76"/>
      <c r="F132" s="40">
        <v>0</v>
      </c>
      <c r="G132" s="50"/>
    </row>
    <row r="133" spans="1:9" ht="30" customHeight="1">
      <c r="A133" s="8">
        <v>340</v>
      </c>
      <c r="B133" s="8" t="s">
        <v>98</v>
      </c>
      <c r="C133" s="99" t="s">
        <v>108</v>
      </c>
      <c r="D133" s="100"/>
      <c r="E133" s="101"/>
      <c r="F133" s="40"/>
      <c r="G133" s="50"/>
    </row>
    <row r="134" spans="1:9">
      <c r="A134" s="8">
        <v>340</v>
      </c>
      <c r="B134" s="8">
        <v>340018</v>
      </c>
      <c r="C134" s="68" t="s">
        <v>109</v>
      </c>
      <c r="D134" s="69"/>
      <c r="E134" s="70"/>
      <c r="F134" s="40">
        <v>0</v>
      </c>
      <c r="G134" s="50"/>
    </row>
    <row r="135" spans="1:9">
      <c r="A135" s="10">
        <v>340</v>
      </c>
      <c r="B135" s="10">
        <v>340099</v>
      </c>
      <c r="C135" s="68" t="s">
        <v>99</v>
      </c>
      <c r="D135" s="69"/>
      <c r="E135" s="70"/>
      <c r="F135" s="40">
        <v>3601</v>
      </c>
      <c r="G135" s="50"/>
    </row>
    <row r="136" spans="1:9" ht="15.75">
      <c r="A136" s="22"/>
      <c r="B136" s="17" t="s">
        <v>100</v>
      </c>
      <c r="C136" s="11"/>
      <c r="D136" s="11"/>
      <c r="E136" s="15"/>
      <c r="F136" s="42">
        <f>SUM(F50:F135)</f>
        <v>1638400</v>
      </c>
      <c r="G136" s="53">
        <f>SUM(G50:G135)</f>
        <v>360000</v>
      </c>
      <c r="H136" s="12"/>
    </row>
    <row r="137" spans="1:9" ht="15.75">
      <c r="A137" s="13"/>
      <c r="B137" s="4"/>
      <c r="C137" s="14"/>
      <c r="D137" s="14"/>
      <c r="E137" s="14"/>
      <c r="F137" s="16"/>
      <c r="H137" s="12"/>
    </row>
    <row r="138" spans="1:9" ht="15.75">
      <c r="A138" s="13"/>
      <c r="B138" s="23" t="s">
        <v>137</v>
      </c>
      <c r="C138" s="14"/>
      <c r="D138" s="14"/>
      <c r="E138" s="14"/>
      <c r="F138" s="16"/>
    </row>
    <row r="139" spans="1:9" s="65" customFormat="1">
      <c r="A139" s="55">
        <v>225010</v>
      </c>
      <c r="B139" s="65" t="s">
        <v>138</v>
      </c>
      <c r="C139" s="57"/>
      <c r="D139" s="25"/>
      <c r="E139" s="25"/>
      <c r="F139" s="25"/>
    </row>
    <row r="140" spans="1:9" s="65" customFormat="1">
      <c r="A140" s="55">
        <v>226004</v>
      </c>
      <c r="B140" s="65" t="s">
        <v>139</v>
      </c>
      <c r="C140" s="56"/>
      <c r="D140" s="24"/>
      <c r="E140" s="25"/>
      <c r="F140" s="25"/>
      <c r="G140" s="14"/>
    </row>
    <row r="141" spans="1:9" s="65" customFormat="1">
      <c r="A141" s="55">
        <v>226022</v>
      </c>
      <c r="B141" s="65" t="s">
        <v>141</v>
      </c>
      <c r="C141" s="56"/>
      <c r="D141" s="24"/>
      <c r="E141" s="25"/>
      <c r="F141" s="25"/>
      <c r="G141" s="14"/>
    </row>
    <row r="142" spans="1:9" s="65" customFormat="1">
      <c r="A142" s="58">
        <v>290003</v>
      </c>
      <c r="B142" s="61" t="s">
        <v>115</v>
      </c>
      <c r="C142" s="57"/>
      <c r="D142" s="24"/>
      <c r="E142" s="27"/>
      <c r="F142" s="27"/>
      <c r="G142" s="14"/>
      <c r="H142" s="14"/>
      <c r="I142" s="14"/>
    </row>
    <row r="143" spans="1:9" s="65" customFormat="1">
      <c r="A143" s="55">
        <v>310007</v>
      </c>
      <c r="B143" s="61" t="s">
        <v>140</v>
      </c>
      <c r="C143" s="56"/>
      <c r="D143" s="25"/>
      <c r="E143" s="27"/>
      <c r="F143" s="27"/>
      <c r="G143" s="14"/>
      <c r="H143" s="14"/>
      <c r="I143" s="14"/>
    </row>
    <row r="144" spans="1:9" s="65" customFormat="1">
      <c r="A144" s="55"/>
      <c r="B144" s="61" t="s">
        <v>142</v>
      </c>
      <c r="C144" s="56"/>
      <c r="D144" s="25"/>
      <c r="E144" s="27"/>
      <c r="F144" s="27"/>
      <c r="G144" s="14"/>
      <c r="H144" s="14"/>
      <c r="I144" s="14"/>
    </row>
    <row r="145" spans="1:10" s="65" customFormat="1">
      <c r="A145" s="55"/>
      <c r="B145" s="61" t="s">
        <v>143</v>
      </c>
      <c r="C145" s="56"/>
      <c r="D145" s="25"/>
      <c r="E145" s="27"/>
      <c r="F145" s="27"/>
      <c r="G145" s="14"/>
      <c r="H145" s="14"/>
      <c r="I145" s="14"/>
    </row>
    <row r="146" spans="1:10" s="65" customFormat="1">
      <c r="A146" s="55"/>
      <c r="B146" s="61" t="s">
        <v>144</v>
      </c>
      <c r="C146" s="56"/>
      <c r="D146" s="25"/>
      <c r="E146" s="27"/>
      <c r="F146" s="27"/>
      <c r="G146" s="14"/>
      <c r="H146" s="14"/>
      <c r="I146" s="14"/>
    </row>
    <row r="147" spans="1:10" s="65" customFormat="1">
      <c r="A147" s="55"/>
      <c r="B147" s="61" t="s">
        <v>145</v>
      </c>
      <c r="C147" s="56"/>
      <c r="D147" s="25"/>
      <c r="E147" s="27"/>
      <c r="F147" s="27"/>
      <c r="G147" s="14"/>
      <c r="H147" s="14"/>
      <c r="I147" s="14"/>
    </row>
    <row r="148" spans="1:10" s="65" customFormat="1">
      <c r="A148" s="55">
        <v>340002</v>
      </c>
      <c r="B148" s="61" t="s">
        <v>146</v>
      </c>
      <c r="C148" s="56"/>
      <c r="D148" s="25"/>
      <c r="E148" s="27"/>
      <c r="F148" s="27"/>
      <c r="G148" s="14"/>
      <c r="H148" s="14"/>
      <c r="I148" s="14"/>
    </row>
    <row r="149" spans="1:10" s="65" customFormat="1">
      <c r="A149" s="58">
        <v>340099</v>
      </c>
      <c r="B149" s="59" t="s">
        <v>114</v>
      </c>
      <c r="C149" s="60"/>
      <c r="D149" s="24"/>
      <c r="E149" s="25"/>
      <c r="F149" s="25"/>
    </row>
    <row r="150" spans="1:10" s="65" customFormat="1">
      <c r="A150" s="57"/>
      <c r="B150" s="67" t="s">
        <v>147</v>
      </c>
      <c r="C150" s="60"/>
      <c r="D150" s="24"/>
      <c r="E150" s="25"/>
      <c r="F150" s="25"/>
      <c r="J150" s="66"/>
    </row>
    <row r="151" spans="1:10" s="65" customFormat="1">
      <c r="B151" s="25"/>
      <c r="C151" s="25"/>
      <c r="D151" s="27"/>
      <c r="E151" s="27"/>
      <c r="F151" s="27"/>
      <c r="G151" s="14"/>
      <c r="H151" s="14"/>
      <c r="I151" s="14"/>
    </row>
    <row r="152" spans="1:10" s="65" customFormat="1">
      <c r="B152" s="25"/>
      <c r="C152" s="25"/>
      <c r="D152" s="27"/>
      <c r="E152" s="27"/>
      <c r="F152" s="27"/>
      <c r="G152" s="14"/>
      <c r="H152" s="14"/>
      <c r="I152" s="14"/>
    </row>
    <row r="153" spans="1:10" s="65" customFormat="1">
      <c r="B153" s="27"/>
      <c r="C153" s="27"/>
      <c r="D153" s="27"/>
      <c r="E153" s="27"/>
      <c r="F153" s="27"/>
      <c r="G153" s="14"/>
      <c r="H153" s="14"/>
      <c r="I153" s="14"/>
    </row>
    <row r="154" spans="1:10" s="65" customFormat="1">
      <c r="B154" s="27"/>
      <c r="C154" s="27"/>
      <c r="D154" s="27"/>
      <c r="E154" s="27"/>
      <c r="F154" s="27"/>
      <c r="G154" s="14"/>
      <c r="H154" s="14"/>
      <c r="I154" s="14"/>
    </row>
    <row r="155" spans="1:10" s="65" customFormat="1">
      <c r="D155" s="25"/>
      <c r="E155" s="25"/>
      <c r="F155" s="27"/>
      <c r="G155" s="14"/>
      <c r="H155" s="14"/>
      <c r="I155" s="14"/>
    </row>
    <row r="156" spans="1:10" s="65" customFormat="1">
      <c r="D156" s="25"/>
      <c r="E156" s="25"/>
      <c r="F156" s="27"/>
      <c r="G156" s="14"/>
      <c r="H156" s="14"/>
      <c r="I156" s="14"/>
    </row>
    <row r="157" spans="1:10" s="65" customFormat="1">
      <c r="D157" s="25"/>
      <c r="E157" s="25"/>
      <c r="F157" s="27"/>
      <c r="G157" s="14"/>
      <c r="H157" s="14"/>
      <c r="I157" s="14"/>
    </row>
    <row r="158" spans="1:10" s="65" customFormat="1">
      <c r="D158" s="25"/>
      <c r="E158" s="25"/>
      <c r="F158" s="27"/>
      <c r="G158" s="14"/>
      <c r="H158" s="14"/>
      <c r="I158" s="14"/>
    </row>
    <row r="159" spans="1:10" s="65" customFormat="1">
      <c r="D159" s="25"/>
      <c r="E159" s="25"/>
      <c r="F159" s="27"/>
      <c r="G159" s="14"/>
      <c r="H159" s="5"/>
      <c r="I159" s="5"/>
    </row>
    <row r="160" spans="1:10" s="65" customFormat="1">
      <c r="D160" s="25"/>
      <c r="E160" s="25"/>
      <c r="F160" s="27"/>
      <c r="G160" s="14"/>
      <c r="H160" s="14"/>
      <c r="I160" s="14"/>
    </row>
    <row r="161" spans="4:9" s="65" customFormat="1">
      <c r="D161" s="27"/>
      <c r="E161" s="27"/>
      <c r="F161" s="27"/>
      <c r="G161" s="14"/>
      <c r="H161" s="14"/>
      <c r="I161" s="14"/>
    </row>
    <row r="162" spans="4:9" s="65" customFormat="1">
      <c r="D162" s="28"/>
      <c r="E162" s="28"/>
      <c r="F162" s="27"/>
      <c r="G162" s="14"/>
      <c r="H162" s="14"/>
      <c r="I162" s="14"/>
    </row>
    <row r="163" spans="4:9" s="65" customFormat="1">
      <c r="D163" s="27"/>
      <c r="E163" s="27"/>
      <c r="F163" s="25"/>
    </row>
    <row r="164" spans="4:9" s="65" customFormat="1">
      <c r="D164" s="27"/>
      <c r="E164" s="27"/>
      <c r="F164" s="25"/>
    </row>
    <row r="165" spans="4:9" s="65" customFormat="1">
      <c r="D165" s="27"/>
      <c r="E165" s="27"/>
      <c r="F165" s="25"/>
    </row>
    <row r="166" spans="4:9">
      <c r="D166" s="27"/>
      <c r="E166" s="27"/>
      <c r="F166" s="26"/>
    </row>
    <row r="167" spans="4:9">
      <c r="D167" s="27"/>
      <c r="E167" s="27"/>
      <c r="F167" s="26"/>
    </row>
  </sheetData>
  <mergeCells count="127">
    <mergeCell ref="G8:G9"/>
    <mergeCell ref="B18:C18"/>
    <mergeCell ref="B19:C19"/>
    <mergeCell ref="D8:D9"/>
    <mergeCell ref="E8:E9"/>
    <mergeCell ref="C110:E110"/>
    <mergeCell ref="C111:E111"/>
    <mergeCell ref="A112:E112"/>
    <mergeCell ref="C135:E135"/>
    <mergeCell ref="C129:E129"/>
    <mergeCell ref="C130:E130"/>
    <mergeCell ref="C131:E131"/>
    <mergeCell ref="C132:E132"/>
    <mergeCell ref="C134:E134"/>
    <mergeCell ref="C133:E133"/>
    <mergeCell ref="C128:E128"/>
    <mergeCell ref="C125:E125"/>
    <mergeCell ref="C102:E102"/>
    <mergeCell ref="C93:E93"/>
    <mergeCell ref="C122:E122"/>
    <mergeCell ref="C126:E126"/>
    <mergeCell ref="C109:E109"/>
    <mergeCell ref="C123:E123"/>
    <mergeCell ref="C114:E114"/>
    <mergeCell ref="C127:E127"/>
    <mergeCell ref="C113:E113"/>
    <mergeCell ref="C121:E121"/>
    <mergeCell ref="A124:E124"/>
    <mergeCell ref="C119:E119"/>
    <mergeCell ref="C120:E120"/>
    <mergeCell ref="C115:E115"/>
    <mergeCell ref="C116:E116"/>
    <mergeCell ref="C117:E117"/>
    <mergeCell ref="A118:E118"/>
    <mergeCell ref="C80:E80"/>
    <mergeCell ref="C74:E74"/>
    <mergeCell ref="C66:E66"/>
    <mergeCell ref="C75:E75"/>
    <mergeCell ref="C79:E79"/>
    <mergeCell ref="C78:E78"/>
    <mergeCell ref="C73:E73"/>
    <mergeCell ref="C69:E69"/>
    <mergeCell ref="C84:E84"/>
    <mergeCell ref="C83:E83"/>
    <mergeCell ref="C92:E92"/>
    <mergeCell ref="C81:E81"/>
    <mergeCell ref="C85:E85"/>
    <mergeCell ref="C86:E86"/>
    <mergeCell ref="C53:E53"/>
    <mergeCell ref="C70:E70"/>
    <mergeCell ref="C58:E58"/>
    <mergeCell ref="C77:E77"/>
    <mergeCell ref="C76:E76"/>
    <mergeCell ref="C71:E71"/>
    <mergeCell ref="C54:E54"/>
    <mergeCell ref="C63:E63"/>
    <mergeCell ref="C55:E55"/>
    <mergeCell ref="A56:E56"/>
    <mergeCell ref="C82:E82"/>
    <mergeCell ref="C87:E87"/>
    <mergeCell ref="C94:E94"/>
    <mergeCell ref="C108:E108"/>
    <mergeCell ref="C103:E103"/>
    <mergeCell ref="C104:E104"/>
    <mergeCell ref="C105:E105"/>
    <mergeCell ref="C106:E106"/>
    <mergeCell ref="C97:E97"/>
    <mergeCell ref="C95:E95"/>
    <mergeCell ref="C101:E101"/>
    <mergeCell ref="C107:E107"/>
    <mergeCell ref="C88:E88"/>
    <mergeCell ref="C89:E89"/>
    <mergeCell ref="C99:E99"/>
    <mergeCell ref="A90:E90"/>
    <mergeCell ref="C91:E91"/>
    <mergeCell ref="C98:E98"/>
    <mergeCell ref="C100:E100"/>
    <mergeCell ref="C96:E96"/>
    <mergeCell ref="B23:C23"/>
    <mergeCell ref="B24:C24"/>
    <mergeCell ref="A8:A9"/>
    <mergeCell ref="B26:C26"/>
    <mergeCell ref="B17:C17"/>
    <mergeCell ref="B20:C20"/>
    <mergeCell ref="B21:C21"/>
    <mergeCell ref="B11:C11"/>
    <mergeCell ref="B12:C12"/>
    <mergeCell ref="B15:C15"/>
    <mergeCell ref="B16:C16"/>
    <mergeCell ref="B10:C10"/>
    <mergeCell ref="F45:G45"/>
    <mergeCell ref="B22:C22"/>
    <mergeCell ref="B33:C33"/>
    <mergeCell ref="B32:C32"/>
    <mergeCell ref="B41:C41"/>
    <mergeCell ref="B38:C38"/>
    <mergeCell ref="B30:C30"/>
    <mergeCell ref="C51:E51"/>
    <mergeCell ref="A52:E52"/>
    <mergeCell ref="A49:E49"/>
    <mergeCell ref="C50:E50"/>
    <mergeCell ref="C1:F1"/>
    <mergeCell ref="C2:F2"/>
    <mergeCell ref="B8:C9"/>
    <mergeCell ref="F8:F9"/>
    <mergeCell ref="B13:C13"/>
    <mergeCell ref="B14:C14"/>
    <mergeCell ref="C45:E45"/>
    <mergeCell ref="B39:C39"/>
    <mergeCell ref="B25:C25"/>
    <mergeCell ref="B36:C36"/>
    <mergeCell ref="B27:C27"/>
    <mergeCell ref="B28:C28"/>
    <mergeCell ref="B29:C29"/>
    <mergeCell ref="B34:C34"/>
    <mergeCell ref="B31:C31"/>
    <mergeCell ref="B35:C35"/>
    <mergeCell ref="C62:E62"/>
    <mergeCell ref="A72:E72"/>
    <mergeCell ref="C57:E57"/>
    <mergeCell ref="A59:E59"/>
    <mergeCell ref="C60:E60"/>
    <mergeCell ref="C61:E61"/>
    <mergeCell ref="C64:E64"/>
    <mergeCell ref="A65:E65"/>
    <mergeCell ref="C67:E67"/>
    <mergeCell ref="A68:E68"/>
  </mergeCells>
  <phoneticPr fontId="0" type="noConversion"/>
  <pageMargins left="0.7" right="0.13" top="0.32" bottom="0.16" header="0.3" footer="0.16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MultiDVD Team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2017-01-19T06:07:44Z</cp:lastPrinted>
  <dcterms:created xsi:type="dcterms:W3CDTF">2016-10-19T05:53:50Z</dcterms:created>
  <dcterms:modified xsi:type="dcterms:W3CDTF">2017-10-11T13:26:46Z</dcterms:modified>
</cp:coreProperties>
</file>